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0" windowWidth="23040" windowHeight="91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<sst xmlns="http://schemas.openxmlformats.org/spreadsheetml/2006/main" count="117" uniqueCount="117">
  <si>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</si>
  <si>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</si>
  <si>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</si>
  <si>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</si>
  <si>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</si>
  <si>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</si>
  <si>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</si>
  <si>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</si>
  <si>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</si>
  <si>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</si>
  <si>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</si>
  <si>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</si>
  <si>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</si>
  <si>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</si>
  <si>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</si>
  <si>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</si>
  <si>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</si>
  <si>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</si>
  <si>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</si>
  <si>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</si>
  <si>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</si>
  <si>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</si>
  <si>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</si>
  <si>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</si>
  <si>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</si>
  <si>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</si>
  <si>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</si>
  <si>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</si>
  <si>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</si>
  <si>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</si>
  <si>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</si>
  <si>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</si>
  <si>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</si>
  <si>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</si>
  <si>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</si>
  <si>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</si>
  <si>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</si>
  <si>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</si>
  <si>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</si>
  <si>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</si>
  <si>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</si>
  <si>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</si>
  <si>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</si>
  <si>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</si>
  <si>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</si>
  <si>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</si>
  <si>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</si>
  <si>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</si>
  <si>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</si>
  <si>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</si>
  <si>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</si>
  <si>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</si>
  <si>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</si>
  <si>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</si>
  <si>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</si>
  <si>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</si>
  <si>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</si>
  <si>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</si>
  <si>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</si>
  <si>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</si>
  <si>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</si>
  <si>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</si>
  <si>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</si>
  <si>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</si>
  <si>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</si>
  <si>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</si>
  <si>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</si>
  <si>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</si>
  <si>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</si>
  <si>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</si>
  <si>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</si>
  <si>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</si>
  <si>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</si>
  <si>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</si>
  <si>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</si>
  <si>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</si>
  <si>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</si>
  <si>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</si>
  <si>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</si>
  <si>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</si>
  <si>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</si>
  <si>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</si>
  <si>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</si>
  <si>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</si>
  <si>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</si>
  <si>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</si>
  <si>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</si>
  <si>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</si>
  <si>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</si>
  <si>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</si>
  <si>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</si>
  <si>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</si>
  <si>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</si>
  <si>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</si>
  <si>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</si>
  <si>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</si>
  <si>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</si>
  <si>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</si>
  <si>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</si>
  <si>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</si>
  <si>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</si>
  <si>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</si>
  <si>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</si>
  <si>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</si>
  <si>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</si>
  <si>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</si>
  <si>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</si>
  <si>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</si>
  <si>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</si>
  <si>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</si>
  <si>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</si>
  <si>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</si>
  <si>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</si>
  <si>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</si>
  <si>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Уточненный план 1 полугодия 2018  года</t>
  </si>
  <si>
    <t>% исполнения от плана 1 полугодия  на 2018 года</t>
  </si>
  <si>
    <t>Анализ исполнения расходной части бюджета на 01.05.2018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</si>
</sst>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B46" zoomScale="80" zoomScaleNormal="80" workbookViewId="0">
      <selection activeCell="I31" sqref="I31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  <col min="9" max="9" width="12.5546875" customWidth="1"/>
  </cols>
  <sheetData>
    <row r="1" spans="1:7" x14ac:dyDescent="0.3">
      <c r="B1" s="75" t="s">
        <v>116</v>
      </c>
      <c r="C1" s="75"/>
      <c r="D1" s="75"/>
      <c r="E1" s="75"/>
      <c r="F1" s="75"/>
      <c r="G1" s="75"/>
    </row>
    <row r="2" spans="1:7" x14ac:dyDescent="0.3">
      <c r="B2" s="76"/>
      <c r="C2" s="76"/>
      <c r="D2" s="76"/>
      <c r="E2" s="76"/>
      <c r="F2" s="76"/>
      <c r="G2" s="76"/>
    </row>
    <row r="3" spans="1:7" ht="52.2" x14ac:dyDescent="0.3">
      <c r="A3" s="1" t="s">
        <v>99</v>
      </c>
      <c r="B3" s="2" t="s">
        <v>0</v>
      </c>
      <c r="C3" s="2" t="s">
        <v>110</v>
      </c>
      <c r="D3" s="74" t="s">
        <v>114</v>
      </c>
      <c r="E3" s="2" t="s">
        <v>1</v>
      </c>
      <c r="F3" s="2" t="s">
        <v>111</v>
      </c>
      <c r="G3" s="2" t="s">
        <v>115</v>
      </c>
    </row>
    <row r="4" spans="1:7" ht="17.399999999999999" x14ac:dyDescent="0.3">
      <c r="A4" s="3" t="s">
        <v>2</v>
      </c>
      <c r="B4" s="4" t="s">
        <v>3</v>
      </c>
      <c r="C4" s="5">
        <f>SUM(C5:C12)</f>
        <v>307340.90000000002</v>
      </c>
      <c r="D4" s="5">
        <f>SUM(D5:D12)</f>
        <v>185599.90000000002</v>
      </c>
      <c r="E4" s="5">
        <f>SUM(E5:E12)</f>
        <v>120640.70000000001</v>
      </c>
      <c r="F4" s="6">
        <f>E4/C4*100</f>
        <v>39.253057435570732</v>
      </c>
      <c r="G4" s="60">
        <f>SUM(E4/D4*100)</f>
        <v>65.000412176946213</v>
      </c>
    </row>
    <row r="5" spans="1:7" ht="56.4" customHeight="1" x14ac:dyDescent="0.35">
      <c r="A5" s="7" t="s">
        <v>4</v>
      </c>
      <c r="B5" s="8" t="s">
        <v>5</v>
      </c>
      <c r="C5" s="9">
        <v>4151.8999999999996</v>
      </c>
      <c r="D5" s="9">
        <v>2595.1</v>
      </c>
      <c r="E5" s="9">
        <v>1565.4</v>
      </c>
      <c r="F5" s="10">
        <f>E5/C5*100</f>
        <v>37.703220212432868</v>
      </c>
      <c r="G5" s="61">
        <f>SUM(E5/D5*100)</f>
        <v>60.321374898847836</v>
      </c>
    </row>
    <row r="6" spans="1:7" ht="72" x14ac:dyDescent="0.35">
      <c r="A6" s="7" t="s">
        <v>6</v>
      </c>
      <c r="B6" s="8" t="s">
        <v>7</v>
      </c>
      <c r="C6" s="11">
        <v>16306.1</v>
      </c>
      <c r="D6" s="11">
        <v>10339.5</v>
      </c>
      <c r="E6" s="11">
        <v>6891.7</v>
      </c>
      <c r="F6" s="10">
        <f>E6/C6*100</f>
        <v>42.264551302886652</v>
      </c>
      <c r="G6" s="61">
        <f t="shared" ref="G6:G14" si="0">SUM(E6/D6*100)</f>
        <v>66.654093524831964</v>
      </c>
    </row>
    <row r="7" spans="1:7" ht="72" x14ac:dyDescent="0.35">
      <c r="A7" s="7" t="s">
        <v>8</v>
      </c>
      <c r="B7" s="8" t="s">
        <v>9</v>
      </c>
      <c r="C7" s="11">
        <v>117652.8</v>
      </c>
      <c r="D7" s="11">
        <v>67354.5</v>
      </c>
      <c r="E7" s="11">
        <v>51906.3</v>
      </c>
      <c r="F7" s="10">
        <f>E7/C7*100</f>
        <v>44.118202031740857</v>
      </c>
      <c r="G7" s="61">
        <f t="shared" si="0"/>
        <v>77.064338685611204</v>
      </c>
    </row>
    <row r="8" spans="1:7" ht="18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54" x14ac:dyDescent="0.35">
      <c r="A9" s="7" t="s">
        <v>12</v>
      </c>
      <c r="B9" s="12" t="s">
        <v>13</v>
      </c>
      <c r="C9" s="13">
        <v>52809.2</v>
      </c>
      <c r="D9" s="13">
        <v>32622.6</v>
      </c>
      <c r="E9" s="13">
        <v>21376.9</v>
      </c>
      <c r="F9" s="10">
        <f t="shared" ref="F9:F43" si="1">E9/C9*100</f>
        <v>40.479499784128528</v>
      </c>
      <c r="G9" s="61">
        <f t="shared" si="0"/>
        <v>65.527885576256963</v>
      </c>
    </row>
    <row r="10" spans="1:7" ht="36" x14ac:dyDescent="0.35">
      <c r="A10" s="7" t="s">
        <v>100</v>
      </c>
      <c r="B10" s="12" t="s">
        <v>101</v>
      </c>
      <c r="C10" s="13">
        <v>768.6</v>
      </c>
      <c r="D10" s="13">
        <v>768.6</v>
      </c>
      <c r="E10" s="13">
        <v>0</v>
      </c>
      <c r="F10" s="10">
        <v>0</v>
      </c>
      <c r="G10" s="61">
        <v>0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5200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107631</v>
      </c>
      <c r="D12" s="15">
        <v>66719.600000000006</v>
      </c>
      <c r="E12" s="15">
        <v>38900.400000000001</v>
      </c>
      <c r="F12" s="10">
        <f t="shared" si="1"/>
        <v>36.142375337960253</v>
      </c>
      <c r="G12" s="61">
        <f t="shared" si="0"/>
        <v>58.304306380733692</v>
      </c>
    </row>
    <row r="13" spans="1:7" ht="18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640.70000000000005</v>
      </c>
      <c r="E13" s="5">
        <f t="shared" ref="E13" si="2">SUM(E14)</f>
        <v>640.70000000000005</v>
      </c>
      <c r="F13" s="6">
        <f t="shared" si="1"/>
        <v>22.180294952572183</v>
      </c>
      <c r="G13" s="62">
        <f t="shared" si="0"/>
        <v>100</v>
      </c>
    </row>
    <row r="14" spans="1:7" ht="18" x14ac:dyDescent="0.35">
      <c r="A14" s="7" t="s">
        <v>20</v>
      </c>
      <c r="B14" s="17" t="s">
        <v>21</v>
      </c>
      <c r="C14" s="18">
        <v>2888.6</v>
      </c>
      <c r="D14" s="18">
        <v>640.70000000000005</v>
      </c>
      <c r="E14" s="18">
        <v>640.70000000000005</v>
      </c>
      <c r="F14" s="10">
        <f t="shared" si="1"/>
        <v>22.180294952572183</v>
      </c>
      <c r="G14" s="61">
        <f t="shared" si="0"/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48017.1</v>
      </c>
      <c r="D15" s="5">
        <f>SUM(D16:D18)</f>
        <v>25918.500000000004</v>
      </c>
      <c r="E15" s="5">
        <f t="shared" ref="E15" si="3">SUM(E16:E18)</f>
        <v>8182.6</v>
      </c>
      <c r="F15" s="6">
        <f t="shared" si="1"/>
        <v>17.041012472639956</v>
      </c>
      <c r="G15" s="62">
        <f t="shared" ref="G15:G58" si="4">SUM(E15/D15*100)</f>
        <v>31.570499836024457</v>
      </c>
    </row>
    <row r="16" spans="1:7" ht="18" x14ac:dyDescent="0.35">
      <c r="A16" s="20" t="s">
        <v>24</v>
      </c>
      <c r="B16" s="21" t="s">
        <v>25</v>
      </c>
      <c r="C16" s="22">
        <v>4549</v>
      </c>
      <c r="D16" s="22">
        <v>2671.9</v>
      </c>
      <c r="E16" s="22">
        <v>1469.5</v>
      </c>
      <c r="F16" s="10">
        <f t="shared" si="1"/>
        <v>32.303803033633763</v>
      </c>
      <c r="G16" s="61">
        <f t="shared" si="4"/>
        <v>54.998315805232231</v>
      </c>
    </row>
    <row r="17" spans="1:7" ht="54" x14ac:dyDescent="0.35">
      <c r="A17" s="20" t="s">
        <v>26</v>
      </c>
      <c r="B17" s="23" t="s">
        <v>27</v>
      </c>
      <c r="C17" s="24">
        <v>37438.6</v>
      </c>
      <c r="D17" s="24">
        <v>17449.900000000001</v>
      </c>
      <c r="E17" s="24">
        <v>5546</v>
      </c>
      <c r="F17" s="10">
        <f t="shared" si="1"/>
        <v>14.813588114940195</v>
      </c>
      <c r="G17" s="64">
        <f t="shared" si="4"/>
        <v>31.782417091215422</v>
      </c>
    </row>
    <row r="18" spans="1:7" ht="18" x14ac:dyDescent="0.35">
      <c r="A18" s="20" t="s">
        <v>28</v>
      </c>
      <c r="B18" s="25" t="s">
        <v>29</v>
      </c>
      <c r="C18" s="26">
        <v>6029.5</v>
      </c>
      <c r="D18" s="26">
        <v>5796.7</v>
      </c>
      <c r="E18" s="26">
        <v>1167.0999999999999</v>
      </c>
      <c r="F18" s="10">
        <f t="shared" si="1"/>
        <v>19.356497221991873</v>
      </c>
      <c r="G18" s="61">
        <f t="shared" si="4"/>
        <v>20.133869270446976</v>
      </c>
    </row>
    <row r="19" spans="1:7" ht="18" x14ac:dyDescent="0.35">
      <c r="A19" s="27" t="s">
        <v>30</v>
      </c>
      <c r="B19" s="16" t="s">
        <v>31</v>
      </c>
      <c r="C19" s="5">
        <f>SUM(C20:C25)</f>
        <v>403832</v>
      </c>
      <c r="D19" s="5">
        <f>SUM(D20:D25)</f>
        <v>215625.60000000001</v>
      </c>
      <c r="E19" s="5">
        <f t="shared" ref="E19" si="5">SUM(E20:E25)</f>
        <v>120227</v>
      </c>
      <c r="F19" s="6">
        <f t="shared" si="1"/>
        <v>29.771538659640644</v>
      </c>
      <c r="G19" s="62">
        <f t="shared" si="4"/>
        <v>55.757294124630839</v>
      </c>
    </row>
    <row r="20" spans="1:7" ht="18" x14ac:dyDescent="0.35">
      <c r="A20" s="20" t="s">
        <v>32</v>
      </c>
      <c r="B20" s="28" t="s">
        <v>33</v>
      </c>
      <c r="C20" s="29">
        <v>5033.2</v>
      </c>
      <c r="D20" s="29">
        <v>4158.8</v>
      </c>
      <c r="E20" s="29">
        <v>4081.1</v>
      </c>
      <c r="F20" s="10">
        <f t="shared" si="1"/>
        <v>81.083604863704991</v>
      </c>
      <c r="G20" s="64">
        <f t="shared" si="4"/>
        <v>98.131672597864764</v>
      </c>
    </row>
    <row r="21" spans="1:7" ht="18" x14ac:dyDescent="0.3">
      <c r="A21" s="7" t="s">
        <v>34</v>
      </c>
      <c r="B21" s="30" t="s">
        <v>35</v>
      </c>
      <c r="C21" s="29">
        <v>154676.5</v>
      </c>
      <c r="D21" s="29">
        <v>106260.2</v>
      </c>
      <c r="E21" s="29">
        <v>63722.6</v>
      </c>
      <c r="F21" s="10">
        <f t="shared" si="1"/>
        <v>41.197337669264563</v>
      </c>
      <c r="G21" s="64">
        <f t="shared" si="4"/>
        <v>59.968454793045758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9220</v>
      </c>
      <c r="E22" s="29">
        <v>934.8</v>
      </c>
      <c r="F22" s="10">
        <f t="shared" si="1"/>
        <v>6.3076923076923075</v>
      </c>
      <c r="G22" s="64">
        <f t="shared" si="4"/>
        <v>10.138828633405639</v>
      </c>
    </row>
    <row r="23" spans="1:7" ht="18" x14ac:dyDescent="0.3">
      <c r="A23" s="7" t="s">
        <v>38</v>
      </c>
      <c r="B23" s="30" t="s">
        <v>39</v>
      </c>
      <c r="C23" s="29">
        <v>63902</v>
      </c>
      <c r="D23" s="29">
        <v>7871.3</v>
      </c>
      <c r="E23" s="29">
        <v>1334.2</v>
      </c>
      <c r="F23" s="10">
        <f t="shared" si="1"/>
        <v>2.0878845732527935</v>
      </c>
      <c r="G23" s="64">
        <f t="shared" si="4"/>
        <v>16.950186119192509</v>
      </c>
    </row>
    <row r="24" spans="1:7" ht="18" x14ac:dyDescent="0.3">
      <c r="A24" s="7" t="s">
        <v>40</v>
      </c>
      <c r="B24" s="30" t="s">
        <v>41</v>
      </c>
      <c r="C24" s="29">
        <v>14246.1</v>
      </c>
      <c r="D24" s="29">
        <v>6534.8</v>
      </c>
      <c r="E24" s="29">
        <v>2706</v>
      </c>
      <c r="F24" s="10">
        <f t="shared" si="1"/>
        <v>18.99467222608293</v>
      </c>
      <c r="G24" s="64">
        <f t="shared" si="4"/>
        <v>41.40907143294362</v>
      </c>
    </row>
    <row r="25" spans="1:7" ht="36" x14ac:dyDescent="0.3">
      <c r="A25" s="7" t="s">
        <v>42</v>
      </c>
      <c r="B25" s="32" t="s">
        <v>43</v>
      </c>
      <c r="C25" s="33">
        <v>151154.20000000001</v>
      </c>
      <c r="D25" s="33">
        <v>81580.5</v>
      </c>
      <c r="E25" s="33">
        <v>47448.3</v>
      </c>
      <c r="F25" s="10">
        <f t="shared" si="1"/>
        <v>31.390659339932331</v>
      </c>
      <c r="G25" s="64">
        <f t="shared" si="4"/>
        <v>58.161325316711718</v>
      </c>
    </row>
    <row r="26" spans="1:7" ht="18" x14ac:dyDescent="0.35">
      <c r="A26" s="3" t="s">
        <v>44</v>
      </c>
      <c r="B26" s="16" t="s">
        <v>45</v>
      </c>
      <c r="C26" s="5">
        <f>SUM(C27:C30)</f>
        <v>641200.00000000012</v>
      </c>
      <c r="D26" s="5">
        <f t="shared" ref="D26:E26" si="6">SUM(D27:D30)</f>
        <v>279701.3</v>
      </c>
      <c r="E26" s="5">
        <f t="shared" si="6"/>
        <v>103657.4</v>
      </c>
      <c r="F26" s="6">
        <f t="shared" si="1"/>
        <v>16.166157205240168</v>
      </c>
      <c r="G26" s="62">
        <f t="shared" si="4"/>
        <v>37.060035116032708</v>
      </c>
    </row>
    <row r="27" spans="1:7" ht="48" customHeight="1" x14ac:dyDescent="0.35">
      <c r="A27" s="7" t="s">
        <v>46</v>
      </c>
      <c r="B27" s="34" t="s">
        <v>47</v>
      </c>
      <c r="C27" s="35">
        <v>63465.3</v>
      </c>
      <c r="D27" s="35">
        <v>39160.699999999997</v>
      </c>
      <c r="E27" s="35">
        <v>10820.8</v>
      </c>
      <c r="F27" s="10">
        <f t="shared" si="1"/>
        <v>17.04994697890028</v>
      </c>
      <c r="G27" s="61">
        <f t="shared" si="4"/>
        <v>27.631783905803527</v>
      </c>
    </row>
    <row r="28" spans="1:7" ht="18" x14ac:dyDescent="0.35">
      <c r="A28" s="7" t="s">
        <v>48</v>
      </c>
      <c r="B28" s="34" t="s">
        <v>49</v>
      </c>
      <c r="C28" s="35">
        <v>548355.30000000005</v>
      </c>
      <c r="D28" s="35">
        <v>239484.3</v>
      </c>
      <c r="E28" s="35">
        <v>91782.9</v>
      </c>
      <c r="F28" s="10">
        <f t="shared" si="1"/>
        <v>16.737852264763372</v>
      </c>
      <c r="G28" s="61">
        <f t="shared" si="4"/>
        <v>38.325226330076752</v>
      </c>
    </row>
    <row r="29" spans="1:7" ht="18" x14ac:dyDescent="0.35">
      <c r="A29" s="7" t="s">
        <v>50</v>
      </c>
      <c r="B29" s="34" t="s">
        <v>51</v>
      </c>
      <c r="C29" s="35">
        <v>29359.4</v>
      </c>
      <c r="D29" s="35">
        <v>1053.7</v>
      </c>
      <c r="E29" s="35">
        <v>1053.7</v>
      </c>
      <c r="F29" s="10">
        <f t="shared" si="1"/>
        <v>3.5889698018351872</v>
      </c>
      <c r="G29" s="61">
        <f t="shared" si="4"/>
        <v>100</v>
      </c>
    </row>
    <row r="30" spans="1:7" ht="36" x14ac:dyDescent="0.35">
      <c r="A30" s="7" t="s">
        <v>102</v>
      </c>
      <c r="B30" s="34" t="s">
        <v>103</v>
      </c>
      <c r="C30" s="35">
        <v>20</v>
      </c>
      <c r="D30" s="35">
        <v>2.6</v>
      </c>
      <c r="E30" s="35">
        <v>0</v>
      </c>
      <c r="F30" s="10">
        <f t="shared" si="1"/>
        <v>0</v>
      </c>
      <c r="G30" s="61">
        <f t="shared" si="4"/>
        <v>0</v>
      </c>
    </row>
    <row r="31" spans="1:7" ht="18" x14ac:dyDescent="0.35">
      <c r="A31" s="36" t="s">
        <v>52</v>
      </c>
      <c r="B31" s="37" t="s">
        <v>53</v>
      </c>
      <c r="C31" s="38">
        <f>SUM(C32)</f>
        <v>669.3</v>
      </c>
      <c r="D31" s="38">
        <f>SUM(D32)</f>
        <v>186.8</v>
      </c>
      <c r="E31" s="38">
        <f t="shared" ref="E31" si="7">SUM(E32)</f>
        <v>186.8</v>
      </c>
      <c r="F31" s="39">
        <f t="shared" si="1"/>
        <v>27.909756461975199</v>
      </c>
      <c r="G31" s="62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669.3</v>
      </c>
      <c r="D32" s="41">
        <v>186.8</v>
      </c>
      <c r="E32" s="41">
        <v>186.8</v>
      </c>
      <c r="F32" s="10">
        <f t="shared" si="1"/>
        <v>27.909756461975199</v>
      </c>
      <c r="G32" s="61">
        <f t="shared" si="4"/>
        <v>100</v>
      </c>
    </row>
    <row r="33" spans="1:9" ht="18" x14ac:dyDescent="0.35">
      <c r="A33" s="3" t="s">
        <v>56</v>
      </c>
      <c r="B33" s="16" t="s">
        <v>57</v>
      </c>
      <c r="C33" s="5">
        <f>SUM(C34:C38)</f>
        <v>1736568.6</v>
      </c>
      <c r="D33" s="5">
        <f>SUM(D34:D38)</f>
        <v>1080719.3</v>
      </c>
      <c r="E33" s="5">
        <f t="shared" ref="E33" si="8">SUM(E34:E38)</f>
        <v>451002.4</v>
      </c>
      <c r="F33" s="6">
        <f t="shared" si="1"/>
        <v>25.97089455608031</v>
      </c>
      <c r="G33" s="62">
        <f t="shared" si="4"/>
        <v>41.731687404860821</v>
      </c>
    </row>
    <row r="34" spans="1:9" ht="18" x14ac:dyDescent="0.35">
      <c r="A34" s="7" t="s">
        <v>58</v>
      </c>
      <c r="B34" s="42" t="s">
        <v>59</v>
      </c>
      <c r="C34" s="43">
        <v>379062.8</v>
      </c>
      <c r="D34" s="43">
        <v>199047.9</v>
      </c>
      <c r="E34" s="43">
        <v>68632</v>
      </c>
      <c r="F34" s="10">
        <f t="shared" si="1"/>
        <v>18.105707022688588</v>
      </c>
      <c r="G34" s="61">
        <f t="shared" si="4"/>
        <v>34.480142719415781</v>
      </c>
    </row>
    <row r="35" spans="1:9" ht="18" x14ac:dyDescent="0.35">
      <c r="A35" s="7" t="s">
        <v>60</v>
      </c>
      <c r="B35" s="42" t="s">
        <v>61</v>
      </c>
      <c r="C35" s="43">
        <v>1065583.6000000001</v>
      </c>
      <c r="D35" s="43">
        <v>678737.1</v>
      </c>
      <c r="E35" s="43">
        <v>273612.40000000002</v>
      </c>
      <c r="F35" s="10">
        <f t="shared" si="1"/>
        <v>25.677234522002777</v>
      </c>
      <c r="G35" s="61">
        <f t="shared" si="4"/>
        <v>40.311985303293426</v>
      </c>
      <c r="I35" s="73"/>
    </row>
    <row r="36" spans="1:9" ht="18" x14ac:dyDescent="0.35">
      <c r="A36" s="7" t="s">
        <v>112</v>
      </c>
      <c r="B36" s="42" t="s">
        <v>113</v>
      </c>
      <c r="C36" s="43">
        <v>166834.5</v>
      </c>
      <c r="D36" s="43">
        <v>106552.3</v>
      </c>
      <c r="E36" s="43">
        <v>65736.7</v>
      </c>
      <c r="F36" s="10">
        <f t="shared" si="1"/>
        <v>39.402341841765342</v>
      </c>
      <c r="G36" s="61">
        <f t="shared" si="4"/>
        <v>61.694304111689746</v>
      </c>
    </row>
    <row r="37" spans="1:9" ht="18" x14ac:dyDescent="0.35">
      <c r="A37" s="7" t="s">
        <v>62</v>
      </c>
      <c r="B37" s="42" t="s">
        <v>63</v>
      </c>
      <c r="C37" s="43">
        <v>15566.2</v>
      </c>
      <c r="D37" s="43">
        <v>12667.6</v>
      </c>
      <c r="E37" s="43">
        <v>720.8</v>
      </c>
      <c r="F37" s="10">
        <f t="shared" si="1"/>
        <v>4.6305456694633245</v>
      </c>
      <c r="G37" s="61">
        <f t="shared" si="4"/>
        <v>5.6901070447440709</v>
      </c>
    </row>
    <row r="38" spans="1:9" ht="18" x14ac:dyDescent="0.35">
      <c r="A38" s="7" t="s">
        <v>64</v>
      </c>
      <c r="B38" s="42" t="s">
        <v>65</v>
      </c>
      <c r="C38" s="43">
        <v>109521.5</v>
      </c>
      <c r="D38" s="43">
        <v>83714.399999999994</v>
      </c>
      <c r="E38" s="43">
        <v>42300.5</v>
      </c>
      <c r="F38" s="10">
        <f t="shared" si="1"/>
        <v>38.623010093908498</v>
      </c>
      <c r="G38" s="61">
        <f t="shared" si="4"/>
        <v>50.52953852622727</v>
      </c>
    </row>
    <row r="39" spans="1:9" ht="18" x14ac:dyDescent="0.35">
      <c r="A39" s="3" t="s">
        <v>66</v>
      </c>
      <c r="B39" s="16" t="s">
        <v>67</v>
      </c>
      <c r="C39" s="5">
        <f>SUM(C40:C41)</f>
        <v>144868.9</v>
      </c>
      <c r="D39" s="5">
        <f>SUM(D40:D41)</f>
        <v>55178.6</v>
      </c>
      <c r="E39" s="5">
        <f t="shared" ref="E39" si="9">SUM(E40:E41)</f>
        <v>26832.400000000001</v>
      </c>
      <c r="F39" s="6">
        <f t="shared" si="1"/>
        <v>18.521849755192456</v>
      </c>
      <c r="G39" s="62">
        <f t="shared" si="4"/>
        <v>48.628272554939784</v>
      </c>
    </row>
    <row r="40" spans="1:9" ht="18" x14ac:dyDescent="0.35">
      <c r="A40" s="7" t="s">
        <v>68</v>
      </c>
      <c r="B40" s="44" t="s">
        <v>69</v>
      </c>
      <c r="C40" s="45">
        <v>109817.8</v>
      </c>
      <c r="D40" s="45">
        <v>36661.1</v>
      </c>
      <c r="E40" s="45">
        <v>15236</v>
      </c>
      <c r="F40" s="10">
        <f t="shared" si="1"/>
        <v>13.873889296634973</v>
      </c>
      <c r="G40" s="61">
        <f t="shared" si="4"/>
        <v>41.559036690115683</v>
      </c>
    </row>
    <row r="41" spans="1:9" ht="36" x14ac:dyDescent="0.35">
      <c r="A41" s="7" t="s">
        <v>70</v>
      </c>
      <c r="B41" s="46" t="s">
        <v>71</v>
      </c>
      <c r="C41" s="47">
        <v>35051.1</v>
      </c>
      <c r="D41" s="47">
        <v>18517.5</v>
      </c>
      <c r="E41" s="47">
        <v>11596.4</v>
      </c>
      <c r="F41" s="10">
        <f t="shared" si="1"/>
        <v>33.084268396712233</v>
      </c>
      <c r="G41" s="61">
        <f t="shared" si="4"/>
        <v>62.624004320237617</v>
      </c>
    </row>
    <row r="42" spans="1:9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9" ht="18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9" ht="18" x14ac:dyDescent="0.35">
      <c r="A44" s="3" t="s">
        <v>72</v>
      </c>
      <c r="B44" s="16" t="s">
        <v>73</v>
      </c>
      <c r="C44" s="5">
        <f>SUM(C45:C48)</f>
        <v>74484.099999999991</v>
      </c>
      <c r="D44" s="5">
        <f>SUM(D45:D48)</f>
        <v>33555.4</v>
      </c>
      <c r="E44" s="5">
        <f t="shared" ref="E44" si="11">SUM(E45:E48)</f>
        <v>15462.2</v>
      </c>
      <c r="F44" s="6">
        <f t="shared" ref="F44:F58" si="12">E44/C44*100</f>
        <v>20.75906132986772</v>
      </c>
      <c r="G44" s="62">
        <f t="shared" si="4"/>
        <v>46.079617587631198</v>
      </c>
    </row>
    <row r="45" spans="1:9" ht="18" x14ac:dyDescent="0.35">
      <c r="A45" s="7" t="s">
        <v>74</v>
      </c>
      <c r="B45" s="48" t="s">
        <v>75</v>
      </c>
      <c r="C45" s="49">
        <v>6490.8</v>
      </c>
      <c r="D45" s="49">
        <v>3541.7</v>
      </c>
      <c r="E45" s="49">
        <v>2323.1999999999998</v>
      </c>
      <c r="F45" s="10">
        <f t="shared" si="12"/>
        <v>35.792198188204836</v>
      </c>
      <c r="G45" s="61">
        <f t="shared" si="4"/>
        <v>65.595617923596024</v>
      </c>
    </row>
    <row r="46" spans="1:9" ht="18" x14ac:dyDescent="0.35">
      <c r="A46" s="7" t="s">
        <v>76</v>
      </c>
      <c r="B46" s="48" t="s">
        <v>77</v>
      </c>
      <c r="C46" s="49">
        <v>2310.4</v>
      </c>
      <c r="D46" s="49">
        <v>2020.4</v>
      </c>
      <c r="E46" s="49">
        <v>71.599999999999994</v>
      </c>
      <c r="F46" s="10">
        <f t="shared" si="12"/>
        <v>3.0990304709141272</v>
      </c>
      <c r="G46" s="61">
        <f t="shared" si="4"/>
        <v>3.5438527024351609</v>
      </c>
    </row>
    <row r="47" spans="1:9" ht="18" x14ac:dyDescent="0.3">
      <c r="A47" s="7" t="s">
        <v>78</v>
      </c>
      <c r="B47" s="48" t="s">
        <v>79</v>
      </c>
      <c r="C47" s="49">
        <v>55323</v>
      </c>
      <c r="D47" s="49">
        <v>21384</v>
      </c>
      <c r="E47" s="49">
        <v>10588.2</v>
      </c>
      <c r="F47" s="10">
        <f t="shared" si="12"/>
        <v>19.138875332140341</v>
      </c>
      <c r="G47" s="64">
        <f t="shared" si="4"/>
        <v>49.514590347923686</v>
      </c>
    </row>
    <row r="48" spans="1:9" ht="48" customHeight="1" x14ac:dyDescent="0.35">
      <c r="A48" s="7" t="s">
        <v>80</v>
      </c>
      <c r="B48" s="50" t="s">
        <v>81</v>
      </c>
      <c r="C48" s="51">
        <v>10359.9</v>
      </c>
      <c r="D48" s="51">
        <v>6609.3</v>
      </c>
      <c r="E48" s="51">
        <v>2479.1999999999998</v>
      </c>
      <c r="F48" s="10">
        <f t="shared" si="12"/>
        <v>23.930732922132453</v>
      </c>
      <c r="G48" s="61">
        <f t="shared" si="4"/>
        <v>37.510780264173206</v>
      </c>
    </row>
    <row r="49" spans="1:7" ht="18" x14ac:dyDescent="0.35">
      <c r="A49" s="3" t="s">
        <v>82</v>
      </c>
      <c r="B49" s="16" t="s">
        <v>83</v>
      </c>
      <c r="C49" s="5">
        <f>SUM(C50:C51)</f>
        <v>4318.6000000000004</v>
      </c>
      <c r="D49" s="5">
        <f t="shared" ref="D49:E49" si="13">SUM(D50:D51)</f>
        <v>3076.8</v>
      </c>
      <c r="E49" s="5">
        <f t="shared" si="13"/>
        <v>2122</v>
      </c>
      <c r="F49" s="6">
        <f t="shared" si="12"/>
        <v>49.136294169406746</v>
      </c>
      <c r="G49" s="62">
        <f t="shared" si="4"/>
        <v>68.96775871034842</v>
      </c>
    </row>
    <row r="50" spans="1:7" s="72" customFormat="1" ht="18" x14ac:dyDescent="0.35">
      <c r="A50" s="69" t="s">
        <v>108</v>
      </c>
      <c r="B50" s="70" t="s">
        <v>109</v>
      </c>
      <c r="C50" s="71">
        <v>435.6</v>
      </c>
      <c r="D50" s="71">
        <v>299.8</v>
      </c>
      <c r="E50" s="71">
        <v>299.8</v>
      </c>
      <c r="F50" s="10">
        <f t="shared" si="12"/>
        <v>68.82460973370064</v>
      </c>
      <c r="G50" s="61">
        <f t="shared" si="4"/>
        <v>100</v>
      </c>
    </row>
    <row r="51" spans="1:7" ht="18" x14ac:dyDescent="0.35">
      <c r="A51" s="7" t="s">
        <v>84</v>
      </c>
      <c r="B51" s="53" t="s">
        <v>85</v>
      </c>
      <c r="C51" s="52">
        <v>3883</v>
      </c>
      <c r="D51" s="52">
        <v>2777</v>
      </c>
      <c r="E51" s="52">
        <v>1822.2</v>
      </c>
      <c r="F51" s="10">
        <f t="shared" si="12"/>
        <v>46.927633273242343</v>
      </c>
      <c r="G51" s="61">
        <f t="shared" si="4"/>
        <v>65.617572920417729</v>
      </c>
    </row>
    <row r="52" spans="1:7" ht="18" x14ac:dyDescent="0.35">
      <c r="A52" s="3" t="s">
        <v>86</v>
      </c>
      <c r="B52" s="16" t="s">
        <v>87</v>
      </c>
      <c r="C52" s="5">
        <f>SUM(C53)</f>
        <v>9492.7000000000007</v>
      </c>
      <c r="D52" s="5">
        <f>SUM(D53)</f>
        <v>5937.6</v>
      </c>
      <c r="E52" s="5">
        <f t="shared" ref="E52" si="14">SUM(E53)</f>
        <v>3364.6</v>
      </c>
      <c r="F52" s="6">
        <f t="shared" si="12"/>
        <v>35.44407808105175</v>
      </c>
      <c r="G52" s="62">
        <f t="shared" si="4"/>
        <v>56.665992993802206</v>
      </c>
    </row>
    <row r="53" spans="1:7" ht="18" x14ac:dyDescent="0.35">
      <c r="A53" s="7" t="s">
        <v>88</v>
      </c>
      <c r="B53" s="54" t="s">
        <v>89</v>
      </c>
      <c r="C53" s="55">
        <v>9492.7000000000007</v>
      </c>
      <c r="D53" s="55">
        <v>5937.6</v>
      </c>
      <c r="E53" s="55">
        <v>3364.6</v>
      </c>
      <c r="F53" s="10">
        <f t="shared" si="12"/>
        <v>35.44407808105175</v>
      </c>
      <c r="G53" s="61">
        <f t="shared" si="4"/>
        <v>56.665992993802206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26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26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157549.9</v>
      </c>
      <c r="E56" s="5">
        <f t="shared" ref="E56" si="16">SUM(E57)</f>
        <v>105033.2</v>
      </c>
      <c r="F56" s="6">
        <f t="shared" si="12"/>
        <v>33.333312176015347</v>
      </c>
      <c r="G56" s="62">
        <f t="shared" si="4"/>
        <v>66.666624352030695</v>
      </c>
    </row>
    <row r="57" spans="1:7" ht="54" x14ac:dyDescent="0.35">
      <c r="A57" s="7" t="s">
        <v>96</v>
      </c>
      <c r="B57" s="58" t="s">
        <v>97</v>
      </c>
      <c r="C57" s="59">
        <v>315099.8</v>
      </c>
      <c r="D57" s="59">
        <v>157549.9</v>
      </c>
      <c r="E57" s="59">
        <v>105033.2</v>
      </c>
      <c r="F57" s="10">
        <f t="shared" si="12"/>
        <v>33.333312176015347</v>
      </c>
      <c r="G57" s="61">
        <f t="shared" si="4"/>
        <v>66.666624352030695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3693306.4</v>
      </c>
      <c r="D58" s="5">
        <f>SUM(D4+D13+D15+D19+D26+D31+D33+D39+D44+D49+D52+D54+D56+D42)</f>
        <v>2043716.4000000001</v>
      </c>
      <c r="E58" s="5">
        <f>SUM(E4+E13+E15+E19+E26+E31+E33+E39+E44+E49+E52+E54+E56+E42)</f>
        <v>957352</v>
      </c>
      <c r="F58" s="39">
        <f t="shared" si="12"/>
        <v>25.921272061261963</v>
      </c>
      <c r="G58" s="62">
        <f t="shared" si="4"/>
        <v>46.843681442297957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2018-05-15T05:00:23Z</dcterms:modified>
</cp:coreProperties>
</file>